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0ec5c79496d659a/BusinessTime/Brick Bucks/Video/Research/"/>
    </mc:Choice>
  </mc:AlternateContent>
  <xr:revisionPtr revIDLastSave="320" documentId="8_{2C6F27DF-3DA7-43C5-BA5D-174C820BCD5D}" xr6:coauthVersionLast="47" xr6:coauthVersionMax="47" xr10:uidLastSave="{A853A96C-F701-46FA-BDF5-80FD5E094120}"/>
  <bookViews>
    <workbookView xWindow="-120" yWindow="-120" windowWidth="38640" windowHeight="21240" xr2:uid="{48364B3A-9D55-44CF-BDD7-D695F38A8F1E}"/>
  </bookViews>
  <sheets>
    <sheet name="ucs rankings ebay"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1" l="1"/>
  <c r="M3" i="1" s="1"/>
  <c r="L4" i="1"/>
  <c r="M4" i="1" s="1"/>
  <c r="L5" i="1"/>
  <c r="M5" i="1" s="1"/>
  <c r="L6" i="1"/>
  <c r="L7" i="1"/>
  <c r="M7" i="1" s="1"/>
  <c r="L8" i="1"/>
  <c r="L9" i="1"/>
  <c r="M9" i="1" s="1"/>
  <c r="L10" i="1"/>
  <c r="M10" i="1" s="1"/>
  <c r="L11" i="1"/>
  <c r="L12" i="1"/>
  <c r="M12" i="1" s="1"/>
  <c r="L13" i="1"/>
  <c r="L14" i="1"/>
  <c r="M14" i="1" s="1"/>
  <c r="L15" i="1"/>
  <c r="M15" i="1" s="1"/>
  <c r="L16" i="1"/>
  <c r="M16" i="1" s="1"/>
  <c r="L17" i="1"/>
  <c r="M17" i="1" s="1"/>
  <c r="L18" i="1"/>
  <c r="L19" i="1"/>
  <c r="L2" i="1"/>
  <c r="M2" i="1" s="1"/>
  <c r="N2" i="1" s="1"/>
  <c r="M6" i="1"/>
  <c r="M13" i="1"/>
  <c r="M11" i="1"/>
  <c r="M18" i="1"/>
  <c r="M19" i="1"/>
  <c r="M8" i="1"/>
  <c r="I14" i="1"/>
  <c r="I6" i="1"/>
  <c r="I9" i="1"/>
  <c r="I16" i="1"/>
  <c r="I13" i="1"/>
  <c r="I11" i="1"/>
  <c r="I15" i="1"/>
  <c r="I2" i="1"/>
  <c r="I18" i="1"/>
  <c r="I12" i="1"/>
  <c r="I4" i="1"/>
  <c r="I5" i="1"/>
  <c r="I17" i="1"/>
  <c r="I19" i="1"/>
  <c r="I8" i="1"/>
  <c r="I7" i="1"/>
  <c r="I3" i="1"/>
  <c r="I10" i="1"/>
  <c r="H14" i="1"/>
  <c r="H6" i="1"/>
  <c r="H9" i="1"/>
  <c r="H16" i="1"/>
  <c r="H13" i="1"/>
  <c r="H11" i="1"/>
  <c r="H15" i="1"/>
  <c r="H2" i="1"/>
  <c r="H18" i="1"/>
  <c r="H12" i="1"/>
  <c r="H4" i="1"/>
  <c r="H5" i="1"/>
  <c r="H17" i="1"/>
  <c r="H19" i="1"/>
  <c r="H8" i="1"/>
  <c r="H7" i="1"/>
  <c r="H3" i="1"/>
  <c r="H10" i="1"/>
  <c r="N5" i="1" l="1"/>
  <c r="N7" i="1"/>
  <c r="N8" i="1"/>
  <c r="N15" i="1"/>
  <c r="N4" i="1"/>
  <c r="N9" i="1"/>
  <c r="N12" i="1"/>
  <c r="N10" i="1"/>
  <c r="N6" i="1"/>
  <c r="N14" i="1"/>
  <c r="N18" i="1"/>
  <c r="N3" i="1"/>
  <c r="N16" i="1"/>
  <c r="N11" i="1"/>
  <c r="N19" i="1"/>
  <c r="N13" i="1"/>
  <c r="N17" i="1"/>
</calcChain>
</file>

<file path=xl/sharedStrings.xml><?xml version="1.0" encoding="utf-8"?>
<sst xmlns="http://schemas.openxmlformats.org/spreadsheetml/2006/main" count="33" uniqueCount="32">
  <si>
    <t>ROI</t>
  </si>
  <si>
    <t>Set</t>
  </si>
  <si>
    <t>RRP</t>
  </si>
  <si>
    <t>Profit</t>
  </si>
  <si>
    <t>Rank</t>
  </si>
  <si>
    <t>Shelf Life</t>
  </si>
  <si>
    <t>Set Number</t>
  </si>
  <si>
    <t>Number of Pieces</t>
  </si>
  <si>
    <t>Released</t>
  </si>
  <si>
    <t>Retired</t>
  </si>
  <si>
    <t>Obi-Wan's Jedi Starfighter</t>
  </si>
  <si>
    <t>R2D2</t>
  </si>
  <si>
    <t>B-Wing Starfighter</t>
  </si>
  <si>
    <t>Red Five X-Wing</t>
  </si>
  <si>
    <t>Slave 1</t>
  </si>
  <si>
    <t>Minifigs</t>
  </si>
  <si>
    <t>TIE Fighter</t>
  </si>
  <si>
    <t>Snowspeeder</t>
  </si>
  <si>
    <t>Y Wing</t>
  </si>
  <si>
    <t>Imperial Star Destroyer</t>
  </si>
  <si>
    <t>Imperial Shuttle</t>
  </si>
  <si>
    <t>Death Star II</t>
  </si>
  <si>
    <t>Sandcrawler</t>
  </si>
  <si>
    <t>Current Price on eBay</t>
  </si>
  <si>
    <t>Death Star</t>
  </si>
  <si>
    <t>Super Star Destroyer</t>
  </si>
  <si>
    <t>Millenium Falcon</t>
  </si>
  <si>
    <t>Assault on Hoth</t>
  </si>
  <si>
    <t>Ewok Village</t>
  </si>
  <si>
    <t>Years Since Retirement</t>
  </si>
  <si>
    <t>Avg. Annual ROI</t>
  </si>
  <si>
    <t xml:space="preserve">Please note: The content published by Brick Bucks does not constitute financial or professional advice. We are not financial advisors or professional fiduciaries. Results shown are not typical, and your results may vary. All content published by Brick Bucks is for your entertainment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</si>
</sst>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1"/>
      <name val="Roboto"/>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
    <xf numFmtId="0" fontId="0" fillId="0" borderId="0" xfId="0"/>
    <xf numFmtId="0" fontId="2" fillId="0" borderId="0" xfId="0" applyFont="1"/>
    <xf numFmtId="0" fontId="3" fillId="0" borderId="0" xfId="0" applyFont="1"/>
    <xf numFmtId="164" fontId="2" fillId="0" borderId="0" xfId="1" applyNumberFormat="1" applyFont="1"/>
    <xf numFmtId="0" fontId="3" fillId="0" borderId="0" xfId="0" applyFont="1" applyAlignment="1">
      <alignment wrapText="1"/>
    </xf>
    <xf numFmtId="17" fontId="0" fillId="0" borderId="0" xfId="0" applyNumberFormat="1"/>
    <xf numFmtId="164" fontId="2" fillId="0" borderId="0" xfId="1" applyNumberFormat="1" applyFont="1" applyFill="1"/>
    <xf numFmtId="9" fontId="2" fillId="0" borderId="0" xfId="2" applyFont="1" applyFill="1"/>
    <xf numFmtId="0" fontId="4"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8E86-4FFF-4BAF-BB5A-CD1180559E19}">
  <dimension ref="A1:N29"/>
  <sheetViews>
    <sheetView tabSelected="1" zoomScale="115" zoomScaleNormal="115" workbookViewId="0">
      <selection activeCell="B23" sqref="B23"/>
    </sheetView>
  </sheetViews>
  <sheetFormatPr defaultRowHeight="15" x14ac:dyDescent="0.25"/>
  <cols>
    <col min="2" max="2" width="30.28515625" customWidth="1"/>
    <col min="3" max="3" width="14.5703125" customWidth="1"/>
    <col min="4" max="5" width="12.42578125" customWidth="1"/>
    <col min="6" max="7" width="17.42578125" customWidth="1"/>
    <col min="8" max="9" width="14.28515625" customWidth="1"/>
    <col min="10" max="10" width="14.42578125" customWidth="1"/>
    <col min="11" max="11" width="16.140625" customWidth="1"/>
    <col min="12" max="12" width="12.85546875" customWidth="1"/>
    <col min="13" max="13" width="9.5703125" customWidth="1"/>
    <col min="14" max="14" width="18" customWidth="1"/>
  </cols>
  <sheetData>
    <row r="1" spans="1:14" ht="41.25" customHeight="1" x14ac:dyDescent="0.3">
      <c r="A1" s="2" t="s">
        <v>4</v>
      </c>
      <c r="B1" s="2" t="s">
        <v>1</v>
      </c>
      <c r="C1" s="2" t="s">
        <v>6</v>
      </c>
      <c r="D1" s="4" t="s">
        <v>7</v>
      </c>
      <c r="E1" s="4" t="s">
        <v>15</v>
      </c>
      <c r="F1" s="4" t="s">
        <v>8</v>
      </c>
      <c r="G1" s="4" t="s">
        <v>9</v>
      </c>
      <c r="H1" s="4" t="s">
        <v>5</v>
      </c>
      <c r="I1" s="4" t="s">
        <v>29</v>
      </c>
      <c r="J1" s="4" t="s">
        <v>2</v>
      </c>
      <c r="K1" s="4" t="s">
        <v>23</v>
      </c>
      <c r="L1" s="4" t="s">
        <v>3</v>
      </c>
      <c r="M1" s="4" t="s">
        <v>0</v>
      </c>
      <c r="N1" s="4" t="s">
        <v>30</v>
      </c>
    </row>
    <row r="2" spans="1:14" ht="18.75" x14ac:dyDescent="0.3">
      <c r="A2">
        <v>1</v>
      </c>
      <c r="B2" s="1" t="s">
        <v>14</v>
      </c>
      <c r="C2" s="1">
        <v>75060</v>
      </c>
      <c r="D2" s="1">
        <v>1996</v>
      </c>
      <c r="E2" s="1">
        <v>5</v>
      </c>
      <c r="F2" s="1">
        <v>2015</v>
      </c>
      <c r="G2" s="1">
        <v>2019</v>
      </c>
      <c r="H2" s="1">
        <f t="shared" ref="H2:H19" si="0">G2-F2</f>
        <v>4</v>
      </c>
      <c r="I2" s="1">
        <f t="shared" ref="I2:I19" si="1">2021-G2</f>
        <v>2</v>
      </c>
      <c r="J2" s="6">
        <v>200</v>
      </c>
      <c r="K2" s="6">
        <v>580</v>
      </c>
      <c r="L2" s="6">
        <f>(K2*0.85)-J2</f>
        <v>293</v>
      </c>
      <c r="M2" s="7">
        <f t="shared" ref="M2:M19" si="2">L2/J2</f>
        <v>1.4650000000000001</v>
      </c>
      <c r="N2" s="7">
        <f>M2/I2</f>
        <v>0.73250000000000004</v>
      </c>
    </row>
    <row r="3" spans="1:14" ht="18.75" x14ac:dyDescent="0.3">
      <c r="A3">
        <v>2</v>
      </c>
      <c r="B3" s="1" t="s">
        <v>24</v>
      </c>
      <c r="C3" s="1">
        <v>75159</v>
      </c>
      <c r="D3" s="1">
        <v>4016</v>
      </c>
      <c r="E3" s="1">
        <v>27</v>
      </c>
      <c r="F3" s="1">
        <v>2016</v>
      </c>
      <c r="G3" s="1">
        <v>2020</v>
      </c>
      <c r="H3" s="1">
        <f t="shared" si="0"/>
        <v>4</v>
      </c>
      <c r="I3" s="1">
        <f t="shared" si="1"/>
        <v>1</v>
      </c>
      <c r="J3" s="6">
        <v>500</v>
      </c>
      <c r="K3" s="6">
        <v>900</v>
      </c>
      <c r="L3" s="6">
        <f t="shared" ref="L3:L19" si="3">(K3*0.85)-J3</f>
        <v>265</v>
      </c>
      <c r="M3" s="7">
        <f>L3/J3</f>
        <v>0.53</v>
      </c>
      <c r="N3" s="7">
        <f t="shared" ref="N3:N19" si="4">M3/I3</f>
        <v>0.53</v>
      </c>
    </row>
    <row r="4" spans="1:14" ht="18.75" x14ac:dyDescent="0.3">
      <c r="A4">
        <v>3</v>
      </c>
      <c r="B4" s="1" t="s">
        <v>17</v>
      </c>
      <c r="C4" s="1">
        <v>75144</v>
      </c>
      <c r="D4" s="1">
        <v>1703</v>
      </c>
      <c r="E4" s="1">
        <v>2</v>
      </c>
      <c r="F4" s="1">
        <v>2017</v>
      </c>
      <c r="G4" s="1">
        <v>2019</v>
      </c>
      <c r="H4" s="1">
        <f t="shared" si="0"/>
        <v>2</v>
      </c>
      <c r="I4" s="1">
        <f t="shared" si="1"/>
        <v>2</v>
      </c>
      <c r="J4" s="6">
        <v>200</v>
      </c>
      <c r="K4" s="6">
        <v>420</v>
      </c>
      <c r="L4" s="6">
        <f t="shared" si="3"/>
        <v>157</v>
      </c>
      <c r="M4" s="7">
        <f t="shared" si="2"/>
        <v>0.78500000000000003</v>
      </c>
      <c r="N4" s="7">
        <f t="shared" si="4"/>
        <v>0.39250000000000002</v>
      </c>
    </row>
    <row r="5" spans="1:14" ht="18.75" x14ac:dyDescent="0.3">
      <c r="A5">
        <v>4</v>
      </c>
      <c r="B5" s="1" t="s">
        <v>18</v>
      </c>
      <c r="C5" s="1">
        <v>75181</v>
      </c>
      <c r="D5" s="1">
        <v>1967</v>
      </c>
      <c r="E5" s="1">
        <v>2</v>
      </c>
      <c r="F5" s="1">
        <v>2018</v>
      </c>
      <c r="G5" s="1">
        <v>2019</v>
      </c>
      <c r="H5" s="1">
        <f t="shared" si="0"/>
        <v>1</v>
      </c>
      <c r="I5" s="1">
        <f t="shared" si="1"/>
        <v>2</v>
      </c>
      <c r="J5" s="6">
        <v>200</v>
      </c>
      <c r="K5" s="6">
        <v>400</v>
      </c>
      <c r="L5" s="6">
        <f t="shared" si="3"/>
        <v>140</v>
      </c>
      <c r="M5" s="7">
        <f t="shared" si="2"/>
        <v>0.7</v>
      </c>
      <c r="N5" s="7">
        <f t="shared" si="4"/>
        <v>0.35</v>
      </c>
    </row>
    <row r="6" spans="1:14" ht="18.75" x14ac:dyDescent="0.3">
      <c r="A6">
        <v>5</v>
      </c>
      <c r="B6" s="1" t="s">
        <v>21</v>
      </c>
      <c r="C6" s="1">
        <v>10143</v>
      </c>
      <c r="D6" s="1">
        <v>3441</v>
      </c>
      <c r="E6" s="1">
        <v>0</v>
      </c>
      <c r="F6" s="1">
        <v>2005</v>
      </c>
      <c r="G6" s="1">
        <v>2007</v>
      </c>
      <c r="H6" s="1">
        <f>G6-F6</f>
        <v>2</v>
      </c>
      <c r="I6" s="1">
        <f>2021-G6</f>
        <v>14</v>
      </c>
      <c r="J6" s="6">
        <v>270</v>
      </c>
      <c r="K6" s="6">
        <v>2000</v>
      </c>
      <c r="L6" s="6">
        <f t="shared" si="3"/>
        <v>1430</v>
      </c>
      <c r="M6" s="7">
        <f>L6/J6</f>
        <v>5.2962962962962967</v>
      </c>
      <c r="N6" s="7">
        <f>M6/I6</f>
        <v>0.37830687830687831</v>
      </c>
    </row>
    <row r="7" spans="1:14" ht="18.75" x14ac:dyDescent="0.3">
      <c r="A7">
        <v>6</v>
      </c>
      <c r="B7" s="1" t="s">
        <v>26</v>
      </c>
      <c r="C7" s="1">
        <v>10179</v>
      </c>
      <c r="D7" s="1">
        <v>5197</v>
      </c>
      <c r="E7" s="1">
        <v>5</v>
      </c>
      <c r="F7" s="1">
        <v>2007</v>
      </c>
      <c r="G7" s="1">
        <v>2010</v>
      </c>
      <c r="H7" s="1">
        <f t="shared" si="0"/>
        <v>3</v>
      </c>
      <c r="I7" s="1">
        <f t="shared" si="1"/>
        <v>11</v>
      </c>
      <c r="J7" s="6">
        <v>500</v>
      </c>
      <c r="K7" s="6">
        <v>3000</v>
      </c>
      <c r="L7" s="6">
        <f t="shared" si="3"/>
        <v>2050</v>
      </c>
      <c r="M7" s="7">
        <f t="shared" si="2"/>
        <v>4.0999999999999996</v>
      </c>
      <c r="N7" s="7">
        <f t="shared" si="4"/>
        <v>0.37272727272727268</v>
      </c>
    </row>
    <row r="8" spans="1:14" ht="18.75" x14ac:dyDescent="0.3">
      <c r="A8">
        <v>7</v>
      </c>
      <c r="B8" s="1" t="s">
        <v>25</v>
      </c>
      <c r="C8" s="1">
        <v>10221</v>
      </c>
      <c r="D8" s="1">
        <v>3152</v>
      </c>
      <c r="E8" s="1">
        <v>5</v>
      </c>
      <c r="F8" s="1">
        <v>2011</v>
      </c>
      <c r="G8" s="1">
        <v>2014</v>
      </c>
      <c r="H8" s="1">
        <f t="shared" si="0"/>
        <v>3</v>
      </c>
      <c r="I8" s="1">
        <f t="shared" si="1"/>
        <v>7</v>
      </c>
      <c r="J8" s="6">
        <v>400</v>
      </c>
      <c r="K8" s="6">
        <v>1300</v>
      </c>
      <c r="L8" s="6">
        <f t="shared" si="3"/>
        <v>705</v>
      </c>
      <c r="M8" s="7">
        <f t="shared" si="2"/>
        <v>1.7625</v>
      </c>
      <c r="N8" s="7">
        <f t="shared" si="4"/>
        <v>0.25178571428571428</v>
      </c>
    </row>
    <row r="9" spans="1:14" ht="18.75" x14ac:dyDescent="0.3">
      <c r="A9">
        <v>8</v>
      </c>
      <c r="B9" s="1" t="s">
        <v>20</v>
      </c>
      <c r="C9" s="1">
        <v>10212</v>
      </c>
      <c r="D9" s="1">
        <v>2503</v>
      </c>
      <c r="E9" s="1">
        <v>5</v>
      </c>
      <c r="F9" s="1">
        <v>2010</v>
      </c>
      <c r="G9" s="1">
        <v>2012</v>
      </c>
      <c r="H9" s="1">
        <f t="shared" si="0"/>
        <v>2</v>
      </c>
      <c r="I9" s="1">
        <f t="shared" si="1"/>
        <v>9</v>
      </c>
      <c r="J9" s="6">
        <v>260</v>
      </c>
      <c r="K9" s="6">
        <v>900</v>
      </c>
      <c r="L9" s="6">
        <f t="shared" si="3"/>
        <v>505</v>
      </c>
      <c r="M9" s="7">
        <f t="shared" si="2"/>
        <v>1.9423076923076923</v>
      </c>
      <c r="N9" s="7">
        <f t="shared" si="4"/>
        <v>0.21581196581196582</v>
      </c>
    </row>
    <row r="10" spans="1:14" ht="18.75" x14ac:dyDescent="0.3">
      <c r="A10">
        <v>9</v>
      </c>
      <c r="B10" s="1" t="s">
        <v>10</v>
      </c>
      <c r="C10" s="1">
        <v>10215</v>
      </c>
      <c r="D10" s="1">
        <v>676</v>
      </c>
      <c r="E10" s="1">
        <v>0</v>
      </c>
      <c r="F10" s="1">
        <v>2010</v>
      </c>
      <c r="G10" s="1">
        <v>2012</v>
      </c>
      <c r="H10" s="1">
        <f t="shared" si="0"/>
        <v>2</v>
      </c>
      <c r="I10" s="1">
        <f t="shared" si="1"/>
        <v>9</v>
      </c>
      <c r="J10" s="6">
        <v>100</v>
      </c>
      <c r="K10" s="6">
        <v>330</v>
      </c>
      <c r="L10" s="6">
        <f t="shared" si="3"/>
        <v>180.5</v>
      </c>
      <c r="M10" s="7">
        <f t="shared" si="2"/>
        <v>1.8049999999999999</v>
      </c>
      <c r="N10" s="7">
        <f t="shared" si="4"/>
        <v>0.20055555555555554</v>
      </c>
    </row>
    <row r="11" spans="1:14" ht="18.75" x14ac:dyDescent="0.3">
      <c r="A11">
        <v>10</v>
      </c>
      <c r="B11" s="1" t="s">
        <v>28</v>
      </c>
      <c r="C11" s="1">
        <v>10236</v>
      </c>
      <c r="D11" s="1">
        <v>1990</v>
      </c>
      <c r="E11" s="1">
        <v>17</v>
      </c>
      <c r="F11" s="1">
        <v>2013</v>
      </c>
      <c r="G11" s="1">
        <v>2016</v>
      </c>
      <c r="H11" s="1">
        <f t="shared" si="0"/>
        <v>3</v>
      </c>
      <c r="I11" s="1">
        <f t="shared" si="1"/>
        <v>5</v>
      </c>
      <c r="J11" s="6">
        <v>250</v>
      </c>
      <c r="K11" s="6">
        <v>520</v>
      </c>
      <c r="L11" s="6">
        <f t="shared" si="3"/>
        <v>192</v>
      </c>
      <c r="M11" s="7">
        <f t="shared" si="2"/>
        <v>0.76800000000000002</v>
      </c>
      <c r="N11" s="7">
        <f t="shared" si="4"/>
        <v>0.15360000000000001</v>
      </c>
    </row>
    <row r="12" spans="1:14" ht="18.75" x14ac:dyDescent="0.3">
      <c r="A12">
        <v>11</v>
      </c>
      <c r="B12" s="1" t="s">
        <v>27</v>
      </c>
      <c r="C12" s="1">
        <v>75098</v>
      </c>
      <c r="D12" s="1">
        <v>2144</v>
      </c>
      <c r="E12" s="1">
        <v>15</v>
      </c>
      <c r="F12" s="1">
        <v>2016</v>
      </c>
      <c r="G12" s="1">
        <v>2017</v>
      </c>
      <c r="H12" s="1">
        <f t="shared" si="0"/>
        <v>1</v>
      </c>
      <c r="I12" s="1">
        <f t="shared" si="1"/>
        <v>4</v>
      </c>
      <c r="J12" s="6">
        <v>250</v>
      </c>
      <c r="K12" s="6">
        <v>460</v>
      </c>
      <c r="L12" s="6">
        <f t="shared" si="3"/>
        <v>141</v>
      </c>
      <c r="M12" s="7">
        <f t="shared" si="2"/>
        <v>0.56399999999999995</v>
      </c>
      <c r="N12" s="7">
        <f t="shared" si="4"/>
        <v>0.14099999999999999</v>
      </c>
    </row>
    <row r="13" spans="1:14" ht="18.75" x14ac:dyDescent="0.3">
      <c r="A13">
        <v>12</v>
      </c>
      <c r="B13" s="1" t="s">
        <v>12</v>
      </c>
      <c r="C13" s="1">
        <v>10227</v>
      </c>
      <c r="D13" s="1">
        <v>1487</v>
      </c>
      <c r="E13" s="1">
        <v>0</v>
      </c>
      <c r="F13" s="1">
        <v>2012</v>
      </c>
      <c r="G13" s="1">
        <v>2013</v>
      </c>
      <c r="H13" s="1">
        <f t="shared" si="0"/>
        <v>1</v>
      </c>
      <c r="I13" s="1">
        <f t="shared" si="1"/>
        <v>8</v>
      </c>
      <c r="J13" s="6">
        <v>200</v>
      </c>
      <c r="K13" s="6">
        <v>500</v>
      </c>
      <c r="L13" s="6">
        <f t="shared" si="3"/>
        <v>225</v>
      </c>
      <c r="M13" s="7">
        <f t="shared" si="2"/>
        <v>1.125</v>
      </c>
      <c r="N13" s="7">
        <f t="shared" si="4"/>
        <v>0.140625</v>
      </c>
    </row>
    <row r="14" spans="1:14" ht="18.75" x14ac:dyDescent="0.3">
      <c r="A14">
        <v>13</v>
      </c>
      <c r="B14" s="1" t="s">
        <v>19</v>
      </c>
      <c r="C14" s="1">
        <v>10030</v>
      </c>
      <c r="D14" s="1">
        <v>3096</v>
      </c>
      <c r="E14" s="1">
        <v>0</v>
      </c>
      <c r="F14" s="1">
        <v>2007</v>
      </c>
      <c r="G14" s="1">
        <v>2008</v>
      </c>
      <c r="H14" s="1">
        <f t="shared" si="0"/>
        <v>1</v>
      </c>
      <c r="I14" s="1">
        <f t="shared" si="1"/>
        <v>13</v>
      </c>
      <c r="J14" s="6">
        <v>270</v>
      </c>
      <c r="K14" s="6">
        <v>900</v>
      </c>
      <c r="L14" s="6">
        <f t="shared" si="3"/>
        <v>495</v>
      </c>
      <c r="M14" s="7">
        <f t="shared" si="2"/>
        <v>1.8333333333333333</v>
      </c>
      <c r="N14" s="7">
        <f t="shared" si="4"/>
        <v>0.14102564102564102</v>
      </c>
    </row>
    <row r="15" spans="1:14" ht="18.75" x14ac:dyDescent="0.3">
      <c r="A15">
        <v>14</v>
      </c>
      <c r="B15" s="1" t="s">
        <v>13</v>
      </c>
      <c r="C15" s="1">
        <v>10240</v>
      </c>
      <c r="D15" s="1">
        <v>1559</v>
      </c>
      <c r="E15" s="1">
        <v>1</v>
      </c>
      <c r="F15" s="1">
        <v>2013</v>
      </c>
      <c r="G15" s="1">
        <v>2015</v>
      </c>
      <c r="H15" s="1">
        <f t="shared" si="0"/>
        <v>2</v>
      </c>
      <c r="I15" s="1">
        <f t="shared" si="1"/>
        <v>6</v>
      </c>
      <c r="J15" s="6">
        <v>200</v>
      </c>
      <c r="K15" s="6">
        <v>400</v>
      </c>
      <c r="L15" s="6">
        <f t="shared" si="3"/>
        <v>140</v>
      </c>
      <c r="M15" s="7">
        <f t="shared" si="2"/>
        <v>0.7</v>
      </c>
      <c r="N15" s="7">
        <f t="shared" si="4"/>
        <v>0.11666666666666665</v>
      </c>
    </row>
    <row r="16" spans="1:14" ht="18.75" x14ac:dyDescent="0.3">
      <c r="A16">
        <v>15</v>
      </c>
      <c r="B16" s="1" t="s">
        <v>11</v>
      </c>
      <c r="C16" s="1">
        <v>10225</v>
      </c>
      <c r="D16" s="1">
        <v>2127</v>
      </c>
      <c r="E16" s="1">
        <v>1</v>
      </c>
      <c r="F16" s="1">
        <v>2012</v>
      </c>
      <c r="G16" s="1">
        <v>2014</v>
      </c>
      <c r="H16" s="1">
        <f t="shared" si="0"/>
        <v>2</v>
      </c>
      <c r="I16" s="1">
        <f t="shared" si="1"/>
        <v>7</v>
      </c>
      <c r="J16" s="6">
        <v>180</v>
      </c>
      <c r="K16" s="6">
        <v>360</v>
      </c>
      <c r="L16" s="6">
        <f t="shared" si="3"/>
        <v>126</v>
      </c>
      <c r="M16" s="7">
        <f t="shared" si="2"/>
        <v>0.7</v>
      </c>
      <c r="N16" s="7">
        <f t="shared" si="4"/>
        <v>9.9999999999999992E-2</v>
      </c>
    </row>
    <row r="17" spans="1:14" ht="18.75" x14ac:dyDescent="0.3">
      <c r="A17">
        <v>16</v>
      </c>
      <c r="B17" s="1" t="s">
        <v>22</v>
      </c>
      <c r="C17" s="1">
        <v>75059</v>
      </c>
      <c r="D17" s="1">
        <v>3296</v>
      </c>
      <c r="E17" s="1">
        <v>14</v>
      </c>
      <c r="F17" s="1">
        <v>2014</v>
      </c>
      <c r="G17" s="1">
        <v>2016</v>
      </c>
      <c r="H17" s="1">
        <f t="shared" si="0"/>
        <v>2</v>
      </c>
      <c r="I17" s="1">
        <f t="shared" si="1"/>
        <v>5</v>
      </c>
      <c r="J17" s="6">
        <v>300</v>
      </c>
      <c r="K17" s="6">
        <v>500</v>
      </c>
      <c r="L17" s="6">
        <f t="shared" si="3"/>
        <v>125</v>
      </c>
      <c r="M17" s="7">
        <f t="shared" si="2"/>
        <v>0.41666666666666669</v>
      </c>
      <c r="N17" s="7">
        <f t="shared" si="4"/>
        <v>8.3333333333333343E-2</v>
      </c>
    </row>
    <row r="18" spans="1:14" ht="18.75" x14ac:dyDescent="0.3">
      <c r="A18">
        <v>17</v>
      </c>
      <c r="B18" s="1" t="s">
        <v>16</v>
      </c>
      <c r="C18" s="1">
        <v>75095</v>
      </c>
      <c r="D18" s="1">
        <v>1685</v>
      </c>
      <c r="E18" s="1">
        <v>1</v>
      </c>
      <c r="F18" s="1">
        <v>2015</v>
      </c>
      <c r="G18" s="1">
        <v>2017</v>
      </c>
      <c r="H18" s="1">
        <f t="shared" si="0"/>
        <v>2</v>
      </c>
      <c r="I18" s="1">
        <f t="shared" si="1"/>
        <v>4</v>
      </c>
      <c r="J18" s="6">
        <v>200</v>
      </c>
      <c r="K18" s="6">
        <v>300</v>
      </c>
      <c r="L18" s="6">
        <f t="shared" si="3"/>
        <v>55</v>
      </c>
      <c r="M18" s="7">
        <f t="shared" si="2"/>
        <v>0.27500000000000002</v>
      </c>
      <c r="N18" s="7">
        <f t="shared" si="4"/>
        <v>6.8750000000000006E-2</v>
      </c>
    </row>
    <row r="19" spans="1:14" ht="18.75" x14ac:dyDescent="0.3">
      <c r="A19">
        <v>18</v>
      </c>
      <c r="B19" s="1" t="s">
        <v>24</v>
      </c>
      <c r="C19" s="1">
        <v>10188</v>
      </c>
      <c r="D19" s="1">
        <v>3803</v>
      </c>
      <c r="E19" s="1">
        <v>24</v>
      </c>
      <c r="F19" s="1">
        <v>2008</v>
      </c>
      <c r="G19" s="1">
        <v>2015</v>
      </c>
      <c r="H19" s="1">
        <f t="shared" si="0"/>
        <v>7</v>
      </c>
      <c r="I19" s="1">
        <f t="shared" si="1"/>
        <v>6</v>
      </c>
      <c r="J19" s="6">
        <v>400</v>
      </c>
      <c r="K19" s="6">
        <v>680</v>
      </c>
      <c r="L19" s="6">
        <f t="shared" si="3"/>
        <v>178</v>
      </c>
      <c r="M19" s="7">
        <f t="shared" si="2"/>
        <v>0.44500000000000001</v>
      </c>
      <c r="N19" s="7">
        <f t="shared" si="4"/>
        <v>7.4166666666666672E-2</v>
      </c>
    </row>
    <row r="23" spans="1:14" ht="18.75" x14ac:dyDescent="0.3">
      <c r="B23" s="1"/>
      <c r="C23" s="1"/>
      <c r="D23" s="1"/>
      <c r="F23" s="5"/>
      <c r="G23" s="5"/>
    </row>
    <row r="24" spans="1:14" ht="18.75" x14ac:dyDescent="0.3">
      <c r="B24" s="1"/>
      <c r="C24" s="1"/>
      <c r="D24" s="1"/>
      <c r="F24" s="5"/>
      <c r="G24" s="5"/>
    </row>
    <row r="25" spans="1:14" ht="18.75" x14ac:dyDescent="0.3">
      <c r="D25" s="1"/>
    </row>
    <row r="27" spans="1:14" ht="18.75" x14ac:dyDescent="0.3">
      <c r="B27" s="1"/>
      <c r="C27" s="1"/>
      <c r="D27" s="1"/>
      <c r="E27" s="1"/>
      <c r="F27" s="1"/>
      <c r="G27" s="1"/>
      <c r="H27" s="1"/>
      <c r="I27" s="1"/>
      <c r="J27" s="3"/>
    </row>
    <row r="28" spans="1:14" ht="18.75" x14ac:dyDescent="0.3">
      <c r="B28" s="1"/>
      <c r="C28" s="1"/>
      <c r="D28" s="1"/>
      <c r="E28" s="1"/>
      <c r="F28" s="1"/>
      <c r="G28" s="1"/>
      <c r="H28" s="1"/>
      <c r="I28" s="1"/>
      <c r="J28" s="3"/>
    </row>
    <row r="29" spans="1:14" ht="18.75" x14ac:dyDescent="0.3">
      <c r="B29" s="1"/>
      <c r="C29" s="1"/>
      <c r="D29" s="1"/>
      <c r="E29" s="1"/>
      <c r="F29" s="1"/>
      <c r="G29" s="1"/>
      <c r="H29" s="1"/>
      <c r="I29" s="1"/>
      <c r="J29" s="3"/>
    </row>
  </sheetData>
  <sortState xmlns:xlrd2="http://schemas.microsoft.com/office/spreadsheetml/2017/richdata2" ref="B2:N19">
    <sortCondition descending="1" ref="N2:N19"/>
  </sortState>
  <pageMargins left="0.7" right="0.7" top="0.75" bottom="0.75" header="0.3" footer="0.3"/>
  <pageSetup paperSize="206"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76B42-9B48-4228-BB50-5C0F9A59D515}">
  <dimension ref="A1"/>
  <sheetViews>
    <sheetView workbookViewId="0"/>
  </sheetViews>
  <sheetFormatPr defaultRowHeight="15" x14ac:dyDescent="0.25"/>
  <cols>
    <col min="1" max="1" width="149.28515625" customWidth="1"/>
  </cols>
  <sheetData>
    <row r="1" spans="1:1" ht="90.75" customHeight="1" x14ac:dyDescent="0.25">
      <c r="A1" s="8"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ucs rankings ebay</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blacon</dc:creator>
  <cp:lastModifiedBy>Shane O'Farrell</cp:lastModifiedBy>
  <dcterms:created xsi:type="dcterms:W3CDTF">2021-08-09T18:07:04Z</dcterms:created>
  <dcterms:modified xsi:type="dcterms:W3CDTF">2023-02-28T04:03:34Z</dcterms:modified>
</cp:coreProperties>
</file>