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https://d.docs.live.net/f0ec5c79496d659a/BusinessTime/Brick Bucks/Video/Research/"/>
    </mc:Choice>
  </mc:AlternateContent>
  <xr:revisionPtr revIDLastSave="145" documentId="8_{FA5E5AD8-2F2C-4676-A8A3-320C311876EF}" xr6:coauthVersionLast="47" xr6:coauthVersionMax="47" xr10:uidLastSave="{DC46449F-E722-415B-AD84-54EA5FD1BAB9}"/>
  <bookViews>
    <workbookView xWindow="-120" yWindow="-120" windowWidth="38640" windowHeight="21240" xr2:uid="{48364B3A-9D55-44CF-BDD7-D695F38A8F1E}"/>
  </bookViews>
  <sheets>
    <sheet name="pirates ranking ebay" sheetId="3" r:id="rId1"/>
    <sheet name="Disclaimer" sheetId="4"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4" i="3" l="1"/>
  <c r="Q4" i="3" s="1"/>
  <c r="P8" i="3"/>
  <c r="Q8" i="3" s="1"/>
  <c r="P9" i="3"/>
  <c r="Q9" i="3" s="1"/>
  <c r="P2" i="3"/>
  <c r="Q2" i="3" s="1"/>
  <c r="P6" i="3"/>
  <c r="Q6" i="3" s="1"/>
  <c r="P5" i="3"/>
  <c r="Q5" i="3" s="1"/>
  <c r="P10" i="3"/>
  <c r="Q10" i="3" s="1"/>
  <c r="P11" i="3"/>
  <c r="Q11" i="3" s="1"/>
  <c r="P3" i="3"/>
  <c r="Q3" i="3" s="1"/>
  <c r="P7" i="3"/>
  <c r="Q7" i="3" s="1"/>
  <c r="N11" i="3"/>
  <c r="M8" i="3"/>
  <c r="N8" i="3" s="1"/>
  <c r="M9" i="3"/>
  <c r="N9" i="3" s="1"/>
  <c r="M2" i="3"/>
  <c r="N2" i="3" s="1"/>
  <c r="M6" i="3"/>
  <c r="N6" i="3" s="1"/>
  <c r="M5" i="3"/>
  <c r="N5" i="3" s="1"/>
  <c r="M10" i="3"/>
  <c r="N10" i="3" s="1"/>
  <c r="M11" i="3"/>
  <c r="M3" i="3"/>
  <c r="N3" i="3" s="1"/>
  <c r="M7" i="3"/>
  <c r="N7" i="3" s="1"/>
  <c r="M4" i="3"/>
  <c r="N4" i="3" s="1"/>
  <c r="J8" i="3"/>
  <c r="K8" i="3" s="1"/>
  <c r="J9" i="3"/>
  <c r="K9" i="3" s="1"/>
  <c r="J2" i="3"/>
  <c r="K2" i="3" s="1"/>
  <c r="J6" i="3"/>
  <c r="K6" i="3" s="1"/>
  <c r="J5" i="3"/>
  <c r="K5" i="3" s="1"/>
  <c r="J10" i="3"/>
  <c r="K10" i="3" s="1"/>
  <c r="J11" i="3"/>
  <c r="K11" i="3" s="1"/>
  <c r="J3" i="3"/>
  <c r="K3" i="3" s="1"/>
  <c r="J7" i="3"/>
  <c r="K7" i="3" s="1"/>
  <c r="J4" i="3"/>
  <c r="K4" i="3" s="1"/>
  <c r="F8" i="3"/>
  <c r="F9" i="3"/>
  <c r="F2" i="3"/>
  <c r="F6" i="3"/>
  <c r="F5" i="3"/>
  <c r="F10" i="3"/>
  <c r="F11" i="3"/>
  <c r="F3" i="3"/>
  <c r="F7" i="3"/>
  <c r="F4" i="3"/>
  <c r="R5" i="3" l="1"/>
  <c r="R3" i="3"/>
  <c r="R4" i="3"/>
  <c r="R6" i="3"/>
  <c r="R2" i="3"/>
  <c r="R9" i="3"/>
  <c r="R7" i="3"/>
  <c r="R8" i="3"/>
  <c r="R11" i="3"/>
  <c r="R10" i="3"/>
</calcChain>
</file>

<file path=xl/sharedStrings.xml><?xml version="1.0" encoding="utf-8"?>
<sst xmlns="http://schemas.openxmlformats.org/spreadsheetml/2006/main" count="39" uniqueCount="39">
  <si>
    <t>ROI</t>
  </si>
  <si>
    <t>Set</t>
  </si>
  <si>
    <t>RRP</t>
  </si>
  <si>
    <t>Profit</t>
  </si>
  <si>
    <t>Rank</t>
  </si>
  <si>
    <t>Set Number</t>
  </si>
  <si>
    <t>Notes</t>
  </si>
  <si>
    <t>Number of Pieces</t>
  </si>
  <si>
    <t>Released</t>
  </si>
  <si>
    <t>Retired</t>
  </si>
  <si>
    <t>Minifigs</t>
  </si>
  <si>
    <t>Years Since Retirement</t>
  </si>
  <si>
    <t>Avg. Annual ROI</t>
  </si>
  <si>
    <t>Shelf Life - Days</t>
  </si>
  <si>
    <t>Shelf Life - Years</t>
  </si>
  <si>
    <t>Days Since Retirement</t>
  </si>
  <si>
    <t>Today</t>
  </si>
  <si>
    <t>Price Per Piece</t>
  </si>
  <si>
    <t>Isla De Muerta</t>
  </si>
  <si>
    <t>The Cannibal Escape</t>
  </si>
  <si>
    <t>The Mill</t>
  </si>
  <si>
    <t>The Black Pearl</t>
  </si>
  <si>
    <t>Captain's Cabin</t>
  </si>
  <si>
    <t>Fountain of Youth</t>
  </si>
  <si>
    <t>The London Escape</t>
  </si>
  <si>
    <t>Whitecap Bay</t>
  </si>
  <si>
    <t>Queen Anne's Revenge</t>
  </si>
  <si>
    <t>Silent Mary</t>
  </si>
  <si>
    <t>4 (4 unique)</t>
  </si>
  <si>
    <t>4 (3 unique)</t>
  </si>
  <si>
    <t>4 (2 unique)</t>
  </si>
  <si>
    <t>6 (4 unique)</t>
  </si>
  <si>
    <t>4 (1 unique)</t>
  </si>
  <si>
    <t>5 (2 unique)</t>
  </si>
  <si>
    <t>6 (3 unique)</t>
  </si>
  <si>
    <t>10 (4 unique)</t>
  </si>
  <si>
    <t>8 (8 unique)</t>
  </si>
  <si>
    <t xml:space="preserve">eBay Price </t>
  </si>
  <si>
    <t xml:space="preserve">Please note: The content published by Brick Bucks does not constitute financial or professional advice. We are not financial advisors or professional fiduciaries. Results shown are not typical, and your results may vary. All content published by Brick Bucks is for your entertainment only.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</si>
</sst>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_(&quot;$&quot;* #,##0_);_(&quot;$&quot;* \(#,##0\);_(&quot;$&quot;* &quot;-&quot;??_);_(@_)"/>
    <numFmt numFmtId="165" formatCode="0.0"/>
  </numFmts>
  <fonts count="6" x14ac:knownFonts="1">
    <font>
      <sz val="11"/>
      <color theme="1"/>
      <name val="Calibri"/>
      <family val="2"/>
      <scheme val="minor"/>
    </font>
    <font>
      <sz val="11"/>
      <color theme="1"/>
      <name val="Calibri"/>
      <family val="2"/>
      <scheme val="minor"/>
    </font>
    <font>
      <sz val="12"/>
      <color theme="1"/>
      <name val="Calibri"/>
      <family val="2"/>
      <scheme val="minor"/>
    </font>
    <font>
      <b/>
      <sz val="16"/>
      <color theme="1"/>
      <name val="Calibri"/>
      <family val="2"/>
      <scheme val="minor"/>
    </font>
    <font>
      <sz val="16"/>
      <color theme="1"/>
      <name val="Calibri"/>
      <family val="2"/>
      <scheme val="minor"/>
    </font>
    <font>
      <sz val="11"/>
      <name val="Roboto"/>
    </font>
  </fonts>
  <fills count="2">
    <fill>
      <patternFill patternType="none"/>
    </fill>
    <fill>
      <patternFill patternType="gray125"/>
    </fill>
  </fills>
  <borders count="1">
    <border>
      <left/>
      <right/>
      <top/>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12">
    <xf numFmtId="0" fontId="0" fillId="0" borderId="0" xfId="0"/>
    <xf numFmtId="0" fontId="2" fillId="0" borderId="0" xfId="0" applyFont="1"/>
    <xf numFmtId="0" fontId="3" fillId="0" borderId="0" xfId="0" applyFont="1"/>
    <xf numFmtId="0" fontId="3" fillId="0" borderId="0" xfId="0" applyFont="1" applyAlignment="1">
      <alignment wrapText="1"/>
    </xf>
    <xf numFmtId="0" fontId="4" fillId="0" borderId="0" xfId="0" applyFont="1"/>
    <xf numFmtId="44" fontId="4" fillId="0" borderId="0" xfId="1" applyFont="1"/>
    <xf numFmtId="17" fontId="4" fillId="0" borderId="0" xfId="0" applyNumberFormat="1" applyFont="1"/>
    <xf numFmtId="165" fontId="4" fillId="0" borderId="0" xfId="0" applyNumberFormat="1" applyFont="1" applyAlignment="1">
      <alignment horizontal="left"/>
    </xf>
    <xf numFmtId="165" fontId="4" fillId="0" borderId="0" xfId="0" applyNumberFormat="1" applyFont="1"/>
    <xf numFmtId="164" fontId="4" fillId="0" borderId="0" xfId="1" applyNumberFormat="1" applyFont="1" applyFill="1"/>
    <xf numFmtId="9" fontId="4" fillId="0" borderId="0" xfId="2" applyFont="1" applyFill="1"/>
    <xf numFmtId="0" fontId="5" fillId="0" borderId="0" xfId="0" applyFont="1" applyAlignment="1">
      <alignment wrapText="1"/>
    </xf>
  </cellXfs>
  <cellStyles count="3">
    <cellStyle name="Currency" xfId="1" builtinId="4"/>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40F6C4-6044-4DB1-A66F-690A21A7FB43}">
  <dimension ref="A1:S11"/>
  <sheetViews>
    <sheetView tabSelected="1" zoomScaleNormal="100" workbookViewId="0">
      <selection activeCell="B8" sqref="B8"/>
    </sheetView>
  </sheetViews>
  <sheetFormatPr defaultRowHeight="15" x14ac:dyDescent="0.25"/>
  <cols>
    <col min="1" max="1" width="7.7109375" customWidth="1"/>
    <col min="2" max="2" width="34.5703125" customWidth="1"/>
    <col min="3" max="3" width="16.42578125" customWidth="1"/>
    <col min="4" max="4" width="11.7109375" customWidth="1"/>
    <col min="5" max="5" width="21.7109375" customWidth="1"/>
    <col min="6" max="6" width="11.7109375" customWidth="1"/>
    <col min="7" max="7" width="13.7109375" customWidth="1"/>
    <col min="8" max="8" width="13.85546875" customWidth="1"/>
    <col min="9" max="9" width="10.7109375" customWidth="1"/>
    <col min="10" max="10" width="12.85546875" customWidth="1"/>
    <col min="11" max="12" width="13.28515625" customWidth="1"/>
    <col min="13" max="13" width="16" customWidth="1"/>
    <col min="14" max="14" width="14" customWidth="1"/>
    <col min="15" max="15" width="15" customWidth="1"/>
    <col min="16" max="16" width="12.5703125" customWidth="1"/>
    <col min="17" max="17" width="9.7109375" customWidth="1"/>
    <col min="18" max="18" width="16.28515625" customWidth="1"/>
    <col min="19" max="19" width="45.5703125" customWidth="1"/>
  </cols>
  <sheetData>
    <row r="1" spans="1:19" ht="54.75" customHeight="1" x14ac:dyDescent="0.35">
      <c r="A1" s="2" t="s">
        <v>4</v>
      </c>
      <c r="B1" s="2" t="s">
        <v>1</v>
      </c>
      <c r="C1" s="3" t="s">
        <v>5</v>
      </c>
      <c r="D1" s="3" t="s">
        <v>7</v>
      </c>
      <c r="E1" s="3" t="s">
        <v>10</v>
      </c>
      <c r="F1" s="3" t="s">
        <v>17</v>
      </c>
      <c r="G1" s="3" t="s">
        <v>8</v>
      </c>
      <c r="H1" s="3" t="s">
        <v>9</v>
      </c>
      <c r="I1" s="3" t="s">
        <v>2</v>
      </c>
      <c r="J1" s="3" t="s">
        <v>13</v>
      </c>
      <c r="K1" s="3" t="s">
        <v>14</v>
      </c>
      <c r="L1" s="3" t="s">
        <v>16</v>
      </c>
      <c r="M1" s="3" t="s">
        <v>15</v>
      </c>
      <c r="N1" s="3" t="s">
        <v>11</v>
      </c>
      <c r="O1" s="3" t="s">
        <v>37</v>
      </c>
      <c r="P1" s="3" t="s">
        <v>3</v>
      </c>
      <c r="Q1" s="3" t="s">
        <v>0</v>
      </c>
      <c r="R1" s="3" t="s">
        <v>12</v>
      </c>
      <c r="S1" s="3" t="s">
        <v>6</v>
      </c>
    </row>
    <row r="2" spans="1:19" s="1" customFormat="1" ht="21" x14ac:dyDescent="0.35">
      <c r="A2" s="2">
        <v>1</v>
      </c>
      <c r="B2" s="4" t="s">
        <v>21</v>
      </c>
      <c r="C2" s="4">
        <v>4184</v>
      </c>
      <c r="D2" s="4">
        <v>804</v>
      </c>
      <c r="E2" s="4" t="s">
        <v>31</v>
      </c>
      <c r="F2" s="5">
        <f t="shared" ref="F2:F11" si="0">I2/D2</f>
        <v>0.12436567164179103</v>
      </c>
      <c r="G2" s="6">
        <v>40848</v>
      </c>
      <c r="H2" s="6">
        <v>41244</v>
      </c>
      <c r="I2" s="4">
        <v>99.99</v>
      </c>
      <c r="J2" s="4">
        <f t="shared" ref="J2:J11" si="1">H2-G2</f>
        <v>396</v>
      </c>
      <c r="K2" s="7">
        <f t="shared" ref="K2:K11" si="2">J2/365</f>
        <v>1.0849315068493151</v>
      </c>
      <c r="L2" s="6">
        <v>44713</v>
      </c>
      <c r="M2" s="4">
        <f t="shared" ref="M2:M11" si="3">L2-H2</f>
        <v>3469</v>
      </c>
      <c r="N2" s="8">
        <f t="shared" ref="N2:N11" si="4">M2/365</f>
        <v>9.5041095890410965</v>
      </c>
      <c r="O2" s="4">
        <v>1050</v>
      </c>
      <c r="P2" s="9">
        <f t="shared" ref="P2:P11" si="5">(O2-O2*0.15)-I2</f>
        <v>792.51</v>
      </c>
      <c r="Q2" s="10">
        <f t="shared" ref="Q2:Q11" si="6">P2/I2</f>
        <v>7.9258925892589263</v>
      </c>
      <c r="R2" s="10">
        <f t="shared" ref="R2:R11" si="7">Q2/N2</f>
        <v>0.83394372876319056</v>
      </c>
      <c r="S2" s="4"/>
    </row>
    <row r="3" spans="1:19" s="1" customFormat="1" ht="21" x14ac:dyDescent="0.35">
      <c r="A3" s="2">
        <v>2</v>
      </c>
      <c r="B3" s="4" t="s">
        <v>26</v>
      </c>
      <c r="C3" s="4">
        <v>4195</v>
      </c>
      <c r="D3" s="4">
        <v>1097</v>
      </c>
      <c r="E3" s="4" t="s">
        <v>35</v>
      </c>
      <c r="F3" s="5">
        <f t="shared" si="0"/>
        <v>0.10938012762078395</v>
      </c>
      <c r="G3" s="6">
        <v>40664</v>
      </c>
      <c r="H3" s="6">
        <v>41244</v>
      </c>
      <c r="I3" s="4">
        <v>119.99</v>
      </c>
      <c r="J3" s="4">
        <f t="shared" si="1"/>
        <v>580</v>
      </c>
      <c r="K3" s="7">
        <f t="shared" si="2"/>
        <v>1.5890410958904109</v>
      </c>
      <c r="L3" s="6">
        <v>44713</v>
      </c>
      <c r="M3" s="4">
        <f t="shared" si="3"/>
        <v>3469</v>
      </c>
      <c r="N3" s="8">
        <f t="shared" si="4"/>
        <v>9.5041095890410965</v>
      </c>
      <c r="O3" s="4">
        <v>750</v>
      </c>
      <c r="P3" s="9">
        <f t="shared" si="5"/>
        <v>517.51</v>
      </c>
      <c r="Q3" s="10">
        <f t="shared" si="6"/>
        <v>4.312942745228769</v>
      </c>
      <c r="R3" s="10">
        <f t="shared" si="7"/>
        <v>0.45379766561213625</v>
      </c>
      <c r="S3" s="4"/>
    </row>
    <row r="4" spans="1:19" s="1" customFormat="1" ht="21" x14ac:dyDescent="0.35">
      <c r="A4" s="2">
        <v>3</v>
      </c>
      <c r="B4" s="4" t="s">
        <v>18</v>
      </c>
      <c r="C4" s="4">
        <v>4181</v>
      </c>
      <c r="D4" s="4">
        <v>152</v>
      </c>
      <c r="E4" s="4" t="s">
        <v>28</v>
      </c>
      <c r="F4" s="5">
        <f t="shared" si="0"/>
        <v>0.13151315789473683</v>
      </c>
      <c r="G4" s="6">
        <v>40664</v>
      </c>
      <c r="H4" s="6">
        <v>41244</v>
      </c>
      <c r="I4" s="4">
        <v>19.989999999999998</v>
      </c>
      <c r="J4" s="4">
        <f t="shared" si="1"/>
        <v>580</v>
      </c>
      <c r="K4" s="7">
        <f t="shared" si="2"/>
        <v>1.5890410958904109</v>
      </c>
      <c r="L4" s="6">
        <v>44713</v>
      </c>
      <c r="M4" s="4">
        <f t="shared" si="3"/>
        <v>3469</v>
      </c>
      <c r="N4" s="8">
        <f t="shared" si="4"/>
        <v>9.5041095890410965</v>
      </c>
      <c r="O4" s="4">
        <v>120</v>
      </c>
      <c r="P4" s="9">
        <f t="shared" si="5"/>
        <v>82.01</v>
      </c>
      <c r="Q4" s="10">
        <f t="shared" si="6"/>
        <v>4.1025512756378193</v>
      </c>
      <c r="R4" s="10">
        <f t="shared" si="7"/>
        <v>0.43166077129080538</v>
      </c>
      <c r="S4" s="4"/>
    </row>
    <row r="5" spans="1:19" s="1" customFormat="1" ht="21" x14ac:dyDescent="0.35">
      <c r="A5" s="2">
        <v>4</v>
      </c>
      <c r="B5" s="4" t="s">
        <v>23</v>
      </c>
      <c r="C5" s="4">
        <v>4192</v>
      </c>
      <c r="D5" s="4">
        <v>128</v>
      </c>
      <c r="E5" s="4" t="s">
        <v>32</v>
      </c>
      <c r="F5" s="5">
        <f t="shared" si="0"/>
        <v>0.15617187499999999</v>
      </c>
      <c r="G5" s="6">
        <v>40664</v>
      </c>
      <c r="H5" s="6">
        <v>41244</v>
      </c>
      <c r="I5" s="4">
        <v>19.989999999999998</v>
      </c>
      <c r="J5" s="4">
        <f t="shared" si="1"/>
        <v>580</v>
      </c>
      <c r="K5" s="7">
        <f t="shared" si="2"/>
        <v>1.5890410958904109</v>
      </c>
      <c r="L5" s="6">
        <v>44713</v>
      </c>
      <c r="M5" s="4">
        <f t="shared" si="3"/>
        <v>3469</v>
      </c>
      <c r="N5" s="8">
        <f t="shared" si="4"/>
        <v>9.5041095890410965</v>
      </c>
      <c r="O5" s="4">
        <v>110</v>
      </c>
      <c r="P5" s="9">
        <f t="shared" si="5"/>
        <v>73.510000000000005</v>
      </c>
      <c r="Q5" s="10">
        <f t="shared" si="6"/>
        <v>3.6773386693346679</v>
      </c>
      <c r="R5" s="10">
        <f t="shared" si="7"/>
        <v>0.38692090351892583</v>
      </c>
      <c r="S5" s="4"/>
    </row>
    <row r="6" spans="1:19" s="1" customFormat="1" ht="21" x14ac:dyDescent="0.35">
      <c r="A6" s="2">
        <v>5</v>
      </c>
      <c r="B6" s="4" t="s">
        <v>22</v>
      </c>
      <c r="C6" s="4">
        <v>4191</v>
      </c>
      <c r="D6" s="4">
        <v>95</v>
      </c>
      <c r="E6" s="4">
        <v>3</v>
      </c>
      <c r="F6" s="5">
        <f t="shared" si="0"/>
        <v>0.12621052631578947</v>
      </c>
      <c r="G6" s="6">
        <v>40664</v>
      </c>
      <c r="H6" s="6">
        <v>41244</v>
      </c>
      <c r="I6" s="4">
        <v>11.99</v>
      </c>
      <c r="J6" s="4">
        <f t="shared" si="1"/>
        <v>580</v>
      </c>
      <c r="K6" s="7">
        <f t="shared" si="2"/>
        <v>1.5890410958904109</v>
      </c>
      <c r="L6" s="6">
        <v>44713</v>
      </c>
      <c r="M6" s="4">
        <f t="shared" si="3"/>
        <v>3469</v>
      </c>
      <c r="N6" s="8">
        <f t="shared" si="4"/>
        <v>9.5041095890410965</v>
      </c>
      <c r="O6" s="4">
        <v>42</v>
      </c>
      <c r="P6" s="9">
        <f t="shared" si="5"/>
        <v>23.71</v>
      </c>
      <c r="Q6" s="10">
        <f t="shared" si="6"/>
        <v>1.9774812343619683</v>
      </c>
      <c r="R6" s="10">
        <f t="shared" si="7"/>
        <v>0.2080659125229514</v>
      </c>
      <c r="S6" s="4"/>
    </row>
    <row r="7" spans="1:19" s="1" customFormat="1" ht="21" x14ac:dyDescent="0.35">
      <c r="A7" s="2">
        <v>6</v>
      </c>
      <c r="B7" s="4" t="s">
        <v>27</v>
      </c>
      <c r="C7" s="4">
        <v>71042</v>
      </c>
      <c r="D7" s="4">
        <v>2294</v>
      </c>
      <c r="E7" s="4" t="s">
        <v>36</v>
      </c>
      <c r="F7" s="5">
        <f t="shared" si="0"/>
        <v>8.71795989537925E-2</v>
      </c>
      <c r="G7" s="6">
        <v>42826</v>
      </c>
      <c r="H7" s="6">
        <v>43435</v>
      </c>
      <c r="I7" s="4">
        <v>199.99</v>
      </c>
      <c r="J7" s="4">
        <f t="shared" si="1"/>
        <v>609</v>
      </c>
      <c r="K7" s="7">
        <f t="shared" si="2"/>
        <v>1.6684931506849314</v>
      </c>
      <c r="L7" s="6">
        <v>44713</v>
      </c>
      <c r="M7" s="4">
        <f t="shared" si="3"/>
        <v>1278</v>
      </c>
      <c r="N7" s="8">
        <f t="shared" si="4"/>
        <v>3.5013698630136987</v>
      </c>
      <c r="O7" s="4">
        <v>400</v>
      </c>
      <c r="P7" s="9">
        <f t="shared" si="5"/>
        <v>140.01</v>
      </c>
      <c r="Q7" s="10">
        <f t="shared" si="6"/>
        <v>0.70008500425021247</v>
      </c>
      <c r="R7" s="10">
        <f t="shared" si="7"/>
        <v>0.19994603016535803</v>
      </c>
      <c r="S7" s="4"/>
    </row>
    <row r="8" spans="1:19" s="1" customFormat="1" ht="21" x14ac:dyDescent="0.35">
      <c r="A8" s="2">
        <v>7</v>
      </c>
      <c r="B8" s="4" t="s">
        <v>19</v>
      </c>
      <c r="C8" s="4">
        <v>4182</v>
      </c>
      <c r="D8" s="4">
        <v>279</v>
      </c>
      <c r="E8" s="4" t="s">
        <v>29</v>
      </c>
      <c r="F8" s="5">
        <f t="shared" si="0"/>
        <v>0.10749103942652329</v>
      </c>
      <c r="G8" s="6">
        <v>40664</v>
      </c>
      <c r="H8" s="6">
        <v>41244</v>
      </c>
      <c r="I8" s="4">
        <v>29.99</v>
      </c>
      <c r="J8" s="4">
        <f t="shared" si="1"/>
        <v>580</v>
      </c>
      <c r="K8" s="7">
        <f t="shared" si="2"/>
        <v>1.5890410958904109</v>
      </c>
      <c r="L8" s="6">
        <v>44713</v>
      </c>
      <c r="M8" s="4">
        <f t="shared" si="3"/>
        <v>3469</v>
      </c>
      <c r="N8" s="8">
        <f t="shared" si="4"/>
        <v>9.5041095890410965</v>
      </c>
      <c r="O8" s="4">
        <v>95</v>
      </c>
      <c r="P8" s="9">
        <f t="shared" si="5"/>
        <v>50.760000000000005</v>
      </c>
      <c r="Q8" s="10">
        <f t="shared" si="6"/>
        <v>1.6925641880626878</v>
      </c>
      <c r="R8" s="10">
        <f t="shared" si="7"/>
        <v>0.17808761275378523</v>
      </c>
      <c r="S8" s="4"/>
    </row>
    <row r="9" spans="1:19" s="1" customFormat="1" ht="21" x14ac:dyDescent="0.35">
      <c r="A9" s="2">
        <v>8</v>
      </c>
      <c r="B9" s="4" t="s">
        <v>20</v>
      </c>
      <c r="C9" s="4">
        <v>4183</v>
      </c>
      <c r="D9" s="4">
        <v>365</v>
      </c>
      <c r="E9" s="4" t="s">
        <v>30</v>
      </c>
      <c r="F9" s="5">
        <f t="shared" si="0"/>
        <v>0.10956164383561644</v>
      </c>
      <c r="G9" s="6">
        <v>40664</v>
      </c>
      <c r="H9" s="6">
        <v>41091</v>
      </c>
      <c r="I9" s="4">
        <v>39.99</v>
      </c>
      <c r="J9" s="4">
        <f t="shared" si="1"/>
        <v>427</v>
      </c>
      <c r="K9" s="7">
        <f t="shared" si="2"/>
        <v>1.1698630136986301</v>
      </c>
      <c r="L9" s="6">
        <v>44713</v>
      </c>
      <c r="M9" s="4">
        <f t="shared" si="3"/>
        <v>3622</v>
      </c>
      <c r="N9" s="8">
        <f t="shared" si="4"/>
        <v>9.9232876712328775</v>
      </c>
      <c r="O9" s="4">
        <v>125</v>
      </c>
      <c r="P9" s="9">
        <f t="shared" si="5"/>
        <v>66.259999999999991</v>
      </c>
      <c r="Q9" s="10">
        <f t="shared" si="6"/>
        <v>1.656914228557139</v>
      </c>
      <c r="R9" s="10">
        <f t="shared" si="7"/>
        <v>0.16697230630131299</v>
      </c>
      <c r="S9" s="4"/>
    </row>
    <row r="10" spans="1:19" s="1" customFormat="1" ht="21" x14ac:dyDescent="0.35">
      <c r="A10" s="2">
        <v>9</v>
      </c>
      <c r="B10" s="4" t="s">
        <v>24</v>
      </c>
      <c r="C10" s="4">
        <v>4193</v>
      </c>
      <c r="D10" s="4">
        <v>462</v>
      </c>
      <c r="E10" s="4" t="s">
        <v>33</v>
      </c>
      <c r="F10" s="5">
        <f t="shared" si="0"/>
        <v>0.1082034632034632</v>
      </c>
      <c r="G10" s="6">
        <v>40664</v>
      </c>
      <c r="H10" s="6">
        <v>41091</v>
      </c>
      <c r="I10" s="4">
        <v>49.99</v>
      </c>
      <c r="J10" s="4">
        <f t="shared" si="1"/>
        <v>427</v>
      </c>
      <c r="K10" s="7">
        <f t="shared" si="2"/>
        <v>1.1698630136986301</v>
      </c>
      <c r="L10" s="6">
        <v>44713</v>
      </c>
      <c r="M10" s="4">
        <f t="shared" si="3"/>
        <v>3622</v>
      </c>
      <c r="N10" s="8">
        <f t="shared" si="4"/>
        <v>9.9232876712328775</v>
      </c>
      <c r="O10" s="4">
        <v>130</v>
      </c>
      <c r="P10" s="9">
        <f t="shared" si="5"/>
        <v>60.51</v>
      </c>
      <c r="Q10" s="10">
        <f t="shared" si="6"/>
        <v>1.2104420884176834</v>
      </c>
      <c r="R10" s="10">
        <f t="shared" si="7"/>
        <v>0.12197994540929166</v>
      </c>
      <c r="S10" s="4"/>
    </row>
    <row r="11" spans="1:19" s="1" customFormat="1" ht="21" x14ac:dyDescent="0.35">
      <c r="A11" s="2">
        <v>10</v>
      </c>
      <c r="B11" s="4" t="s">
        <v>25</v>
      </c>
      <c r="C11" s="4">
        <v>4194</v>
      </c>
      <c r="D11" s="4">
        <v>745</v>
      </c>
      <c r="E11" s="4" t="s">
        <v>34</v>
      </c>
      <c r="F11" s="5">
        <f t="shared" si="0"/>
        <v>0.10736912751677852</v>
      </c>
      <c r="G11" s="6">
        <v>40664</v>
      </c>
      <c r="H11" s="6">
        <v>41244</v>
      </c>
      <c r="I11" s="4">
        <v>79.989999999999995</v>
      </c>
      <c r="J11" s="4">
        <f t="shared" si="1"/>
        <v>580</v>
      </c>
      <c r="K11" s="7">
        <f t="shared" si="2"/>
        <v>1.5890410958904109</v>
      </c>
      <c r="L11" s="6">
        <v>44713</v>
      </c>
      <c r="M11" s="4">
        <f t="shared" si="3"/>
        <v>3469</v>
      </c>
      <c r="N11" s="8">
        <f t="shared" si="4"/>
        <v>9.5041095890410965</v>
      </c>
      <c r="O11" s="4">
        <v>200</v>
      </c>
      <c r="P11" s="9">
        <f t="shared" si="5"/>
        <v>90.01</v>
      </c>
      <c r="Q11" s="10">
        <f t="shared" si="6"/>
        <v>1.125265658207276</v>
      </c>
      <c r="R11" s="10">
        <f t="shared" si="7"/>
        <v>0.11839779914835852</v>
      </c>
      <c r="S11" s="4"/>
    </row>
  </sheetData>
  <sortState xmlns:xlrd2="http://schemas.microsoft.com/office/spreadsheetml/2017/richdata2" ref="B2:R11">
    <sortCondition descending="1" ref="R2:R11"/>
  </sortState>
  <pageMargins left="0.7" right="0.7" top="0.75" bottom="0.75" header="0.3" footer="0.3"/>
  <pageSetup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3223D3-2835-418F-96A3-E62D67F0FE77}">
  <dimension ref="A1"/>
  <sheetViews>
    <sheetView workbookViewId="0">
      <selection activeCell="A6" sqref="A6"/>
    </sheetView>
  </sheetViews>
  <sheetFormatPr defaultRowHeight="15" x14ac:dyDescent="0.25"/>
  <cols>
    <col min="1" max="1" width="76.140625" customWidth="1"/>
  </cols>
  <sheetData>
    <row r="1" spans="1:1" ht="76.5" customHeight="1" x14ac:dyDescent="0.25">
      <c r="A1" s="11"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pirates ranking ebay</vt:lpstr>
      <vt:lpstr>Disclaimer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blacon</dc:creator>
  <cp:lastModifiedBy>Shane O'Farrell</cp:lastModifiedBy>
  <dcterms:created xsi:type="dcterms:W3CDTF">2021-08-09T18:07:04Z</dcterms:created>
  <dcterms:modified xsi:type="dcterms:W3CDTF">2023-02-28T04:00:59Z</dcterms:modified>
</cp:coreProperties>
</file>